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1-Trimestre-2018" sheetId="1" r:id="rId1"/>
  </sheets>
  <definedNames>
    <definedName name="_xlnm.Print_Area" localSheetId="0">'1-Trimestre-2018'!$A$1:$M$51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<sst xmlns="http://schemas.openxmlformats.org/spreadsheetml/2006/main" count="76" uniqueCount="54">
  <si>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</si>
  <si>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</si>
  <si>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</si>
  <si>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</si>
  <si>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</si>
  <si>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</si>
  <si>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</si>
  <si>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</si>
  <si>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</si>
  <si>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</si>
  <si>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</si>
  <si>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</si>
  <si>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</si>
  <si>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</si>
  <si>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</si>
  <si>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</si>
  <si>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</si>
  <si>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</si>
  <si>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</si>
  <si>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</si>
  <si>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</si>
  <si>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</si>
  <si>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</si>
  <si>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</si>
  <si>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</si>
  <si>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</si>
  <si>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</si>
  <si>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</si>
  <si>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</si>
  <si>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</si>
  <si>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</si>
  <si>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</si>
  <si>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</si>
  <si>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</si>
  <si>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</si>
  <si>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</si>
  <si>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</si>
  <si>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</si>
  <si>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</si>
  <si>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</si>
  <si>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</si>
  <si>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</si>
  <si>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</si>
  <si>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</si>
  <si>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</si>
  <si>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</si>
  <si>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</si>
  <si>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</si>
  <si>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</si>
  <si>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</si>
  <si>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</si>
  <si>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</si>
  <si>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</si>
  <si>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1º TRIMESTRE/2018 (1º/1/2018 A 31/3/2018)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</si>
</sst>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40" xfId="5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7" fillId="0" borderId="47" xfId="51" applyFont="1" applyFill="1" applyBorder="1" applyAlignment="1">
      <alignment horizontal="right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9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47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48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7" fillId="0" borderId="54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9" fillId="0" borderId="6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0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0" borderId="6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37">
      <selection activeCell="G11" sqref="G1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11.2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0.5" customHeight="1" thickBot="1">
      <c r="A3" s="144" t="s">
        <v>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6" t="s">
        <v>1</v>
      </c>
      <c r="B4" s="147"/>
      <c r="C4" s="148" t="s">
        <v>7</v>
      </c>
      <c r="D4" s="149"/>
      <c r="E4" s="149"/>
      <c r="F4" s="149"/>
      <c r="G4" s="149"/>
      <c r="H4" s="149"/>
      <c r="I4" s="149"/>
      <c r="J4" s="150"/>
      <c r="K4" s="151" t="s">
        <v>8</v>
      </c>
      <c r="L4" s="149"/>
      <c r="M4" s="150"/>
      <c r="N4" s="11"/>
      <c r="O4" s="11"/>
    </row>
    <row r="5" spans="1:15" ht="11.25" customHeight="1" thickBot="1">
      <c r="A5" s="155" t="s">
        <v>2</v>
      </c>
      <c r="B5" s="156"/>
      <c r="C5" s="137" t="s">
        <v>3</v>
      </c>
      <c r="D5" s="138"/>
      <c r="E5" s="138" t="s">
        <v>4</v>
      </c>
      <c r="F5" s="138"/>
      <c r="G5" s="138" t="s">
        <v>5</v>
      </c>
      <c r="H5" s="139"/>
      <c r="I5" s="137" t="s">
        <v>6</v>
      </c>
      <c r="J5" s="139"/>
      <c r="K5" s="152"/>
      <c r="L5" s="153"/>
      <c r="M5" s="154"/>
      <c r="N5" s="12"/>
      <c r="O5" s="12"/>
    </row>
    <row r="6" spans="1:15" ht="13.5" thickBot="1">
      <c r="A6" s="157"/>
      <c r="B6" s="158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55">
        <v>3345</v>
      </c>
      <c r="D7" s="56">
        <v>628</v>
      </c>
      <c r="E7" s="57">
        <v>419</v>
      </c>
      <c r="F7" s="58">
        <v>41</v>
      </c>
      <c r="G7" s="58">
        <v>5</v>
      </c>
      <c r="H7" s="59">
        <v>0</v>
      </c>
      <c r="I7" s="60">
        <f aca="true" t="shared" si="0" ref="I7:J11">SUM(C7+E7+G7)</f>
        <v>3769</v>
      </c>
      <c r="J7" s="61">
        <f t="shared" si="0"/>
        <v>669</v>
      </c>
      <c r="K7" s="62">
        <v>381</v>
      </c>
      <c r="L7" s="63">
        <v>505</v>
      </c>
      <c r="M7" s="64">
        <f>SUM(K7,L7)</f>
        <v>886</v>
      </c>
      <c r="N7" s="13"/>
      <c r="O7" s="12"/>
    </row>
    <row r="8" spans="1:15" ht="12.75">
      <c r="A8" s="4"/>
      <c r="B8" s="31" t="s">
        <v>13</v>
      </c>
      <c r="C8" s="65">
        <v>2710</v>
      </c>
      <c r="D8" s="66">
        <v>258</v>
      </c>
      <c r="E8" s="67">
        <v>432</v>
      </c>
      <c r="F8" s="67">
        <v>8</v>
      </c>
      <c r="G8" s="68">
        <v>6</v>
      </c>
      <c r="H8" s="69">
        <v>0</v>
      </c>
      <c r="I8" s="70">
        <f t="shared" si="0"/>
        <v>3148</v>
      </c>
      <c r="J8" s="71">
        <f t="shared" si="0"/>
        <v>266</v>
      </c>
      <c r="K8" s="72">
        <v>296</v>
      </c>
      <c r="L8" s="73">
        <v>602</v>
      </c>
      <c r="M8" s="74">
        <f>SUM(K8,L8)</f>
        <v>898</v>
      </c>
      <c r="N8" s="13"/>
      <c r="O8" s="12"/>
    </row>
    <row r="9" spans="1:15" ht="12.75">
      <c r="A9" s="4"/>
      <c r="B9" s="31" t="s">
        <v>47</v>
      </c>
      <c r="C9" s="65">
        <v>1249</v>
      </c>
      <c r="D9" s="66">
        <v>20</v>
      </c>
      <c r="E9" s="67">
        <v>305</v>
      </c>
      <c r="F9" s="67">
        <v>0</v>
      </c>
      <c r="G9" s="67">
        <v>4</v>
      </c>
      <c r="H9" s="59">
        <v>0</v>
      </c>
      <c r="I9" s="75">
        <f t="shared" si="0"/>
        <v>1558</v>
      </c>
      <c r="J9" s="71">
        <f t="shared" si="0"/>
        <v>20</v>
      </c>
      <c r="K9" s="72">
        <v>162</v>
      </c>
      <c r="L9" s="73">
        <v>265</v>
      </c>
      <c r="M9" s="76">
        <f>SUM(K9,L9)</f>
        <v>427</v>
      </c>
      <c r="N9" s="13"/>
      <c r="O9" s="12"/>
    </row>
    <row r="10" spans="1:15" ht="12.75">
      <c r="A10" s="17"/>
      <c r="B10" s="9" t="s">
        <v>14</v>
      </c>
      <c r="C10" s="65">
        <v>329</v>
      </c>
      <c r="D10" s="66">
        <v>23</v>
      </c>
      <c r="E10" s="67">
        <v>93</v>
      </c>
      <c r="F10" s="67">
        <v>0</v>
      </c>
      <c r="G10" s="67">
        <v>1</v>
      </c>
      <c r="H10" s="77">
        <v>0</v>
      </c>
      <c r="I10" s="75">
        <f t="shared" si="0"/>
        <v>423</v>
      </c>
      <c r="J10" s="71">
        <f t="shared" si="0"/>
        <v>23</v>
      </c>
      <c r="K10" s="72">
        <v>70</v>
      </c>
      <c r="L10" s="73">
        <v>219</v>
      </c>
      <c r="M10" s="78">
        <f>SUM(K10,L10)</f>
        <v>289</v>
      </c>
      <c r="N10" s="13"/>
      <c r="O10" s="12"/>
    </row>
    <row r="11" spans="1:15" ht="13.5" thickBot="1">
      <c r="A11" s="4"/>
      <c r="B11" s="31" t="s">
        <v>15</v>
      </c>
      <c r="C11" s="65">
        <v>90</v>
      </c>
      <c r="D11" s="67">
        <v>4</v>
      </c>
      <c r="E11" s="67">
        <v>4</v>
      </c>
      <c r="F11" s="67">
        <v>0</v>
      </c>
      <c r="G11" s="67">
        <v>7</v>
      </c>
      <c r="H11" s="69">
        <v>0</v>
      </c>
      <c r="I11" s="75">
        <f t="shared" si="0"/>
        <v>101</v>
      </c>
      <c r="J11" s="79">
        <f t="shared" si="0"/>
        <v>4</v>
      </c>
      <c r="K11" s="72">
        <v>13</v>
      </c>
      <c r="L11" s="45">
        <v>3</v>
      </c>
      <c r="M11" s="75">
        <f>SUM(K11,L11)</f>
        <v>16</v>
      </c>
      <c r="N11" s="13"/>
      <c r="O11" s="12"/>
    </row>
    <row r="12" spans="1:15" ht="13.5" thickBot="1">
      <c r="A12" s="25"/>
      <c r="B12" s="38" t="s">
        <v>16</v>
      </c>
      <c r="C12" s="80">
        <f aca="true" t="shared" si="1" ref="C12:H12">SUM(C7:C11)</f>
        <v>7723</v>
      </c>
      <c r="D12" s="81">
        <f t="shared" si="1"/>
        <v>933</v>
      </c>
      <c r="E12" s="82">
        <f t="shared" si="1"/>
        <v>1253</v>
      </c>
      <c r="F12" s="81">
        <f t="shared" si="1"/>
        <v>49</v>
      </c>
      <c r="G12" s="81">
        <f t="shared" si="1"/>
        <v>23</v>
      </c>
      <c r="H12" s="83">
        <f t="shared" si="1"/>
        <v>0</v>
      </c>
      <c r="I12" s="84">
        <f aca="true" t="shared" si="2" ref="I12:I17">SUM(C12+E12+G12)</f>
        <v>8999</v>
      </c>
      <c r="J12" s="85">
        <f>SUM(J7:J11)</f>
        <v>982</v>
      </c>
      <c r="K12" s="86">
        <f>SUM(K7:K11)</f>
        <v>922</v>
      </c>
      <c r="L12" s="82">
        <f>SUM(L7:L11)</f>
        <v>1594</v>
      </c>
      <c r="M12" s="85">
        <f>SUM(M7:M11)</f>
        <v>2516</v>
      </c>
      <c r="N12" s="13"/>
      <c r="O12" s="12"/>
    </row>
    <row r="13" spans="1:21" ht="12.75">
      <c r="A13" s="19" t="s">
        <v>18</v>
      </c>
      <c r="B13" s="15" t="s">
        <v>19</v>
      </c>
      <c r="C13" s="87">
        <v>8060</v>
      </c>
      <c r="D13" s="67">
        <v>1237</v>
      </c>
      <c r="E13" s="88">
        <v>492</v>
      </c>
      <c r="F13" s="67">
        <v>1</v>
      </c>
      <c r="G13" s="67">
        <v>8</v>
      </c>
      <c r="H13" s="73">
        <v>0</v>
      </c>
      <c r="I13" s="89">
        <f t="shared" si="2"/>
        <v>8560</v>
      </c>
      <c r="J13" s="24">
        <f>SUM(D13+F13+H13)</f>
        <v>1238</v>
      </c>
      <c r="K13" s="90">
        <v>502</v>
      </c>
      <c r="L13" s="88">
        <v>4194</v>
      </c>
      <c r="M13" s="24">
        <f>SUM(K13+L13)</f>
        <v>4696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91">
        <v>41</v>
      </c>
      <c r="D14" s="56">
        <v>6</v>
      </c>
      <c r="E14" s="91">
        <v>1</v>
      </c>
      <c r="F14" s="56">
        <v>0</v>
      </c>
      <c r="G14" s="56">
        <v>8</v>
      </c>
      <c r="H14" s="32">
        <v>0</v>
      </c>
      <c r="I14" s="92">
        <f t="shared" si="2"/>
        <v>50</v>
      </c>
      <c r="J14" s="18">
        <f>SUM(D14+F14+H14)</f>
        <v>6</v>
      </c>
      <c r="K14" s="93">
        <v>5</v>
      </c>
      <c r="L14" s="94">
        <v>3</v>
      </c>
      <c r="M14" s="18">
        <f>SUM(K14+L14)</f>
        <v>8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95">
        <f aca="true" t="shared" si="3" ref="C15:H15">SUM(C13:C14)</f>
        <v>8101</v>
      </c>
      <c r="D15" s="96">
        <f t="shared" si="3"/>
        <v>1243</v>
      </c>
      <c r="E15" s="96">
        <f t="shared" si="3"/>
        <v>493</v>
      </c>
      <c r="F15" s="96">
        <f t="shared" si="3"/>
        <v>1</v>
      </c>
      <c r="G15" s="96">
        <f t="shared" si="3"/>
        <v>16</v>
      </c>
      <c r="H15" s="33">
        <f t="shared" si="3"/>
        <v>0</v>
      </c>
      <c r="I15" s="97">
        <f t="shared" si="2"/>
        <v>8610</v>
      </c>
      <c r="J15" s="98">
        <f>SUM(D15+F15+H15)</f>
        <v>1244</v>
      </c>
      <c r="K15" s="99">
        <f>SUM(K13:K14)</f>
        <v>507</v>
      </c>
      <c r="L15" s="100">
        <f>SUM(L13:L14)</f>
        <v>4197</v>
      </c>
      <c r="M15" s="98">
        <f>SUM(M13:M14)</f>
        <v>4704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87">
        <v>29388</v>
      </c>
      <c r="D16" s="45">
        <v>7764</v>
      </c>
      <c r="E16" s="45">
        <v>4205</v>
      </c>
      <c r="F16" s="45">
        <v>626</v>
      </c>
      <c r="G16" s="45">
        <v>30</v>
      </c>
      <c r="H16" s="73">
        <v>0</v>
      </c>
      <c r="I16" s="89">
        <f t="shared" si="2"/>
        <v>33623</v>
      </c>
      <c r="J16" s="24">
        <f>SUM(D16+F16+H16)</f>
        <v>8390</v>
      </c>
      <c r="K16" s="72">
        <v>2374</v>
      </c>
      <c r="L16" s="88">
        <v>5777</v>
      </c>
      <c r="M16" s="24">
        <f>SUM(K16+L16)</f>
        <v>8151</v>
      </c>
      <c r="N16" s="13"/>
      <c r="O16" s="12"/>
    </row>
    <row r="17" spans="1:15" ht="13.5" thickBot="1">
      <c r="A17" s="4"/>
      <c r="B17" s="16" t="s">
        <v>24</v>
      </c>
      <c r="C17" s="101">
        <v>1305</v>
      </c>
      <c r="D17" s="102">
        <v>56</v>
      </c>
      <c r="E17" s="102">
        <v>253</v>
      </c>
      <c r="F17" s="102">
        <v>0</v>
      </c>
      <c r="G17" s="102">
        <v>3</v>
      </c>
      <c r="H17" s="103">
        <v>0</v>
      </c>
      <c r="I17" s="104">
        <f t="shared" si="2"/>
        <v>1561</v>
      </c>
      <c r="J17" s="18">
        <f>SUM(D17+F17+H17)</f>
        <v>56</v>
      </c>
      <c r="K17" s="93">
        <v>147</v>
      </c>
      <c r="L17" s="94">
        <v>407</v>
      </c>
      <c r="M17" s="18">
        <f>SUM(K17+L17)</f>
        <v>554</v>
      </c>
      <c r="N17" s="13"/>
      <c r="O17" s="12"/>
    </row>
    <row r="18" spans="1:15" ht="12.75">
      <c r="A18" s="5"/>
      <c r="B18" s="37" t="s">
        <v>16</v>
      </c>
      <c r="C18" s="95">
        <f>SUM(C16:C17)</f>
        <v>30693</v>
      </c>
      <c r="D18" s="96">
        <f aca="true" t="shared" si="4" ref="D18:J18">SUM(D16:D17)</f>
        <v>7820</v>
      </c>
      <c r="E18" s="105">
        <f t="shared" si="4"/>
        <v>4458</v>
      </c>
      <c r="F18" s="105">
        <f t="shared" si="4"/>
        <v>626</v>
      </c>
      <c r="G18" s="105">
        <f t="shared" si="4"/>
        <v>33</v>
      </c>
      <c r="H18" s="106">
        <f t="shared" si="4"/>
        <v>0</v>
      </c>
      <c r="I18" s="107">
        <f t="shared" si="4"/>
        <v>35184</v>
      </c>
      <c r="J18" s="98">
        <f t="shared" si="4"/>
        <v>8446</v>
      </c>
      <c r="K18" s="108">
        <f>SUM(K16:K17)</f>
        <v>2521</v>
      </c>
      <c r="L18" s="100">
        <f>SUM(L16:L17)</f>
        <v>6184</v>
      </c>
      <c r="M18" s="98">
        <f>SUM(M16:M17)</f>
        <v>8705</v>
      </c>
      <c r="N18" s="13"/>
      <c r="O18" s="12"/>
    </row>
    <row r="19" spans="1:15" ht="12.75">
      <c r="A19" s="19" t="s">
        <v>25</v>
      </c>
      <c r="B19" s="10" t="s">
        <v>26</v>
      </c>
      <c r="C19" s="109">
        <v>13087</v>
      </c>
      <c r="D19" s="110">
        <v>523</v>
      </c>
      <c r="E19" s="111">
        <v>2730</v>
      </c>
      <c r="F19" s="110">
        <v>162</v>
      </c>
      <c r="G19" s="110">
        <v>35</v>
      </c>
      <c r="H19" s="73">
        <v>2</v>
      </c>
      <c r="I19" s="89">
        <f aca="true" t="shared" si="5" ref="I19:J24">SUM(C19+E19+G19)</f>
        <v>15852</v>
      </c>
      <c r="J19" s="24">
        <f t="shared" si="5"/>
        <v>687</v>
      </c>
      <c r="K19" s="111">
        <v>814</v>
      </c>
      <c r="L19" s="110">
        <v>1692</v>
      </c>
      <c r="M19" s="24">
        <f>SUM(K19+L19)</f>
        <v>2506</v>
      </c>
      <c r="N19" s="12"/>
      <c r="O19" s="12"/>
    </row>
    <row r="20" spans="1:15" ht="12.75">
      <c r="A20" s="4"/>
      <c r="B20" s="16" t="s">
        <v>28</v>
      </c>
      <c r="C20" s="112">
        <v>2050</v>
      </c>
      <c r="D20" s="113">
        <v>140</v>
      </c>
      <c r="E20" s="114">
        <v>554</v>
      </c>
      <c r="F20" s="113">
        <v>11</v>
      </c>
      <c r="G20" s="113">
        <v>4</v>
      </c>
      <c r="H20" s="103">
        <v>0</v>
      </c>
      <c r="I20" s="92">
        <f t="shared" si="5"/>
        <v>2608</v>
      </c>
      <c r="J20" s="18">
        <f t="shared" si="5"/>
        <v>151</v>
      </c>
      <c r="K20" s="114">
        <v>275</v>
      </c>
      <c r="L20" s="113">
        <v>338</v>
      </c>
      <c r="M20" s="18">
        <f>SUM(K20+L20)</f>
        <v>613</v>
      </c>
      <c r="N20" s="12"/>
      <c r="O20" s="12"/>
    </row>
    <row r="21" spans="1:15" ht="13.5" thickBot="1">
      <c r="A21" s="4"/>
      <c r="B21" s="16" t="s">
        <v>15</v>
      </c>
      <c r="C21" s="109">
        <v>468</v>
      </c>
      <c r="D21" s="115">
        <v>21</v>
      </c>
      <c r="E21" s="112">
        <v>85</v>
      </c>
      <c r="F21" s="115">
        <v>11</v>
      </c>
      <c r="G21" s="115">
        <v>35</v>
      </c>
      <c r="H21" s="32">
        <v>0</v>
      </c>
      <c r="I21" s="92">
        <f t="shared" si="5"/>
        <v>588</v>
      </c>
      <c r="J21" s="18">
        <f t="shared" si="5"/>
        <v>32</v>
      </c>
      <c r="K21" s="112">
        <v>128</v>
      </c>
      <c r="L21" s="116">
        <v>53</v>
      </c>
      <c r="M21" s="24">
        <f>SUM(K21+L21)</f>
        <v>181</v>
      </c>
      <c r="N21" s="12"/>
      <c r="O21" s="12"/>
    </row>
    <row r="22" spans="1:15" ht="13.5" thickBot="1">
      <c r="A22" s="21"/>
      <c r="B22" s="38" t="s">
        <v>16</v>
      </c>
      <c r="C22" s="96">
        <f aca="true" t="shared" si="6" ref="C22:M22">SUM(C19+C20+C21)</f>
        <v>15605</v>
      </c>
      <c r="D22" s="96">
        <f t="shared" si="6"/>
        <v>684</v>
      </c>
      <c r="E22" s="96">
        <f t="shared" si="6"/>
        <v>3369</v>
      </c>
      <c r="F22" s="96">
        <f t="shared" si="6"/>
        <v>184</v>
      </c>
      <c r="G22" s="96">
        <f t="shared" si="6"/>
        <v>74</v>
      </c>
      <c r="H22" s="33">
        <f t="shared" si="6"/>
        <v>2</v>
      </c>
      <c r="I22" s="117">
        <f t="shared" si="6"/>
        <v>19048</v>
      </c>
      <c r="J22" s="98">
        <f t="shared" si="6"/>
        <v>870</v>
      </c>
      <c r="K22" s="99">
        <f t="shared" si="6"/>
        <v>1217</v>
      </c>
      <c r="L22" s="118">
        <f t="shared" si="6"/>
        <v>2083</v>
      </c>
      <c r="M22" s="98">
        <f t="shared" si="6"/>
        <v>3300</v>
      </c>
      <c r="N22" s="13"/>
      <c r="O22" s="12"/>
    </row>
    <row r="23" spans="1:15" ht="12.75">
      <c r="A23" s="4" t="s">
        <v>29</v>
      </c>
      <c r="B23" s="15" t="s">
        <v>30</v>
      </c>
      <c r="C23" s="87">
        <v>6258</v>
      </c>
      <c r="D23" s="67">
        <v>1233</v>
      </c>
      <c r="E23" s="88">
        <v>1469</v>
      </c>
      <c r="F23" s="67">
        <v>70</v>
      </c>
      <c r="G23" s="67">
        <v>22</v>
      </c>
      <c r="H23" s="73">
        <v>0</v>
      </c>
      <c r="I23" s="89">
        <f t="shared" si="5"/>
        <v>7749</v>
      </c>
      <c r="J23" s="24">
        <f t="shared" si="5"/>
        <v>1303</v>
      </c>
      <c r="K23" s="90">
        <v>701</v>
      </c>
      <c r="L23" s="45">
        <v>858</v>
      </c>
      <c r="M23" s="24">
        <f>SUM(K23+L23)</f>
        <v>1559</v>
      </c>
      <c r="N23" s="12"/>
      <c r="O23" s="12"/>
    </row>
    <row r="24" spans="1:15" ht="13.5" thickBot="1">
      <c r="A24" s="4"/>
      <c r="B24" s="16" t="s">
        <v>31</v>
      </c>
      <c r="C24" s="91">
        <v>1166</v>
      </c>
      <c r="D24" s="56">
        <v>421</v>
      </c>
      <c r="E24" s="91">
        <v>277</v>
      </c>
      <c r="F24" s="56">
        <v>7</v>
      </c>
      <c r="G24" s="56">
        <v>8</v>
      </c>
      <c r="H24" s="32">
        <v>0</v>
      </c>
      <c r="I24" s="92">
        <f t="shared" si="5"/>
        <v>1451</v>
      </c>
      <c r="J24" s="18">
        <f>SUM(D24+F24+H24)</f>
        <v>428</v>
      </c>
      <c r="K24" s="93">
        <v>76</v>
      </c>
      <c r="L24" s="47">
        <v>160</v>
      </c>
      <c r="M24" s="18">
        <f>SUM(K24+L24)</f>
        <v>236</v>
      </c>
      <c r="N24" s="12"/>
      <c r="O24" s="12"/>
    </row>
    <row r="25" spans="1:15" ht="13.5" thickBot="1">
      <c r="A25" s="5"/>
      <c r="B25" s="38" t="s">
        <v>16</v>
      </c>
      <c r="C25" s="99">
        <f>SUM(C23:C24)</f>
        <v>7424</v>
      </c>
      <c r="D25" s="96">
        <f aca="true" t="shared" si="7" ref="D25:J25">SUM(D23:D24)</f>
        <v>1654</v>
      </c>
      <c r="E25" s="96">
        <f t="shared" si="7"/>
        <v>1746</v>
      </c>
      <c r="F25" s="96">
        <f t="shared" si="7"/>
        <v>77</v>
      </c>
      <c r="G25" s="96">
        <f t="shared" si="7"/>
        <v>30</v>
      </c>
      <c r="H25" s="33">
        <f t="shared" si="7"/>
        <v>0</v>
      </c>
      <c r="I25" s="119">
        <f t="shared" si="7"/>
        <v>9200</v>
      </c>
      <c r="J25" s="98">
        <f t="shared" si="7"/>
        <v>1731</v>
      </c>
      <c r="K25" s="99">
        <f>SUM(K23:K24)</f>
        <v>777</v>
      </c>
      <c r="L25" s="118">
        <f>SUM(L23:L24)</f>
        <v>1018</v>
      </c>
      <c r="M25" s="98">
        <f>SUM(M23:M24)</f>
        <v>1795</v>
      </c>
      <c r="N25" s="13"/>
      <c r="O25" s="12"/>
    </row>
    <row r="26" spans="1:15" ht="12.75">
      <c r="A26" s="4" t="s">
        <v>32</v>
      </c>
      <c r="B26" s="15" t="s">
        <v>33</v>
      </c>
      <c r="C26" s="120">
        <v>1246</v>
      </c>
      <c r="D26" s="121">
        <v>159</v>
      </c>
      <c r="E26" s="121">
        <v>212</v>
      </c>
      <c r="F26" s="121">
        <v>0</v>
      </c>
      <c r="G26" s="121">
        <v>2</v>
      </c>
      <c r="H26" s="73">
        <v>0</v>
      </c>
      <c r="I26" s="24">
        <f>SUM(C26+E26+G26)</f>
        <v>1460</v>
      </c>
      <c r="J26" s="24">
        <f aca="true" t="shared" si="8" ref="J26:J34">SUM(D26+F26+H26)</f>
        <v>159</v>
      </c>
      <c r="K26" s="120">
        <v>84</v>
      </c>
      <c r="L26" s="122">
        <v>212</v>
      </c>
      <c r="M26" s="24">
        <f aca="true" t="shared" si="9" ref="M26:M34">SUM(K26+L26)</f>
        <v>296</v>
      </c>
      <c r="N26" s="30"/>
      <c r="O26" s="12"/>
    </row>
    <row r="27" spans="1:15" ht="12.75">
      <c r="A27" s="4"/>
      <c r="B27" s="31" t="s">
        <v>34</v>
      </c>
      <c r="C27" s="123">
        <v>2355</v>
      </c>
      <c r="D27" s="124">
        <v>69</v>
      </c>
      <c r="E27" s="124">
        <v>908</v>
      </c>
      <c r="F27" s="124">
        <v>1</v>
      </c>
      <c r="G27" s="124">
        <v>2</v>
      </c>
      <c r="H27" s="32">
        <v>0</v>
      </c>
      <c r="I27" s="16">
        <f aca="true" t="shared" si="10" ref="I27:I34">SUM(C27+E27+G27)</f>
        <v>3265</v>
      </c>
      <c r="J27" s="10">
        <f t="shared" si="8"/>
        <v>70</v>
      </c>
      <c r="K27" s="123">
        <v>180</v>
      </c>
      <c r="L27" s="124">
        <v>380</v>
      </c>
      <c r="M27" s="20">
        <f t="shared" si="9"/>
        <v>560</v>
      </c>
      <c r="N27" s="30"/>
      <c r="O27" s="12"/>
    </row>
    <row r="28" spans="1:15" ht="12.75">
      <c r="A28" s="17"/>
      <c r="B28" s="9" t="s">
        <v>35</v>
      </c>
      <c r="C28" s="123">
        <v>1829</v>
      </c>
      <c r="D28" s="124">
        <v>393</v>
      </c>
      <c r="E28" s="124">
        <v>493</v>
      </c>
      <c r="F28" s="124">
        <v>2</v>
      </c>
      <c r="G28" s="124">
        <v>2</v>
      </c>
      <c r="H28" s="73">
        <v>0</v>
      </c>
      <c r="I28" s="20">
        <f t="shared" si="10"/>
        <v>2324</v>
      </c>
      <c r="J28" s="20">
        <f t="shared" si="8"/>
        <v>395</v>
      </c>
      <c r="K28" s="123">
        <v>165</v>
      </c>
      <c r="L28" s="124">
        <v>140</v>
      </c>
      <c r="M28" s="20">
        <f t="shared" si="9"/>
        <v>305</v>
      </c>
      <c r="N28" s="30"/>
      <c r="O28" s="12"/>
    </row>
    <row r="29" spans="1:15" ht="12.75">
      <c r="A29" s="4"/>
      <c r="B29" s="16" t="s">
        <v>36</v>
      </c>
      <c r="C29" s="123">
        <v>1759</v>
      </c>
      <c r="D29" s="124">
        <v>44</v>
      </c>
      <c r="E29" s="124">
        <v>594</v>
      </c>
      <c r="F29" s="124">
        <v>0</v>
      </c>
      <c r="G29" s="124">
        <v>3</v>
      </c>
      <c r="H29" s="73">
        <v>0</v>
      </c>
      <c r="I29" s="20">
        <f t="shared" si="10"/>
        <v>2356</v>
      </c>
      <c r="J29" s="20">
        <f t="shared" si="8"/>
        <v>44</v>
      </c>
      <c r="K29" s="123">
        <v>39</v>
      </c>
      <c r="L29" s="124">
        <v>241</v>
      </c>
      <c r="M29" s="20">
        <f t="shared" si="9"/>
        <v>280</v>
      </c>
      <c r="N29" s="30"/>
      <c r="O29" s="12"/>
    </row>
    <row r="30" spans="1:15" ht="12.75">
      <c r="A30" s="17"/>
      <c r="B30" s="9" t="s">
        <v>37</v>
      </c>
      <c r="C30" s="123">
        <v>3104</v>
      </c>
      <c r="D30" s="124">
        <v>406</v>
      </c>
      <c r="E30" s="124">
        <v>1175</v>
      </c>
      <c r="F30" s="124">
        <v>7</v>
      </c>
      <c r="G30" s="124">
        <v>3</v>
      </c>
      <c r="H30" s="73">
        <v>0</v>
      </c>
      <c r="I30" s="20">
        <f t="shared" si="10"/>
        <v>4282</v>
      </c>
      <c r="J30" s="24">
        <f t="shared" si="8"/>
        <v>413</v>
      </c>
      <c r="K30" s="123">
        <v>852</v>
      </c>
      <c r="L30" s="124">
        <v>773</v>
      </c>
      <c r="M30" s="20">
        <f t="shared" si="9"/>
        <v>1625</v>
      </c>
      <c r="N30" s="30"/>
      <c r="O30" s="12"/>
    </row>
    <row r="31" spans="1:15" ht="12.75">
      <c r="A31" s="17"/>
      <c r="B31" s="16" t="s">
        <v>38</v>
      </c>
      <c r="C31" s="123">
        <v>1691</v>
      </c>
      <c r="D31" s="124">
        <v>20</v>
      </c>
      <c r="E31" s="124">
        <v>292</v>
      </c>
      <c r="F31" s="124">
        <v>1</v>
      </c>
      <c r="G31" s="124">
        <v>0</v>
      </c>
      <c r="H31" s="73">
        <v>0</v>
      </c>
      <c r="I31" s="20">
        <f t="shared" si="10"/>
        <v>1983</v>
      </c>
      <c r="J31" s="24">
        <f t="shared" si="8"/>
        <v>21</v>
      </c>
      <c r="K31" s="123">
        <v>92</v>
      </c>
      <c r="L31" s="124">
        <v>258</v>
      </c>
      <c r="M31" s="20">
        <f t="shared" si="9"/>
        <v>350</v>
      </c>
      <c r="N31" s="30"/>
      <c r="O31" s="12"/>
    </row>
    <row r="32" spans="1:15" ht="12.75">
      <c r="A32" s="4"/>
      <c r="B32" s="31" t="s">
        <v>39</v>
      </c>
      <c r="C32" s="123">
        <v>2721</v>
      </c>
      <c r="D32" s="124">
        <v>200</v>
      </c>
      <c r="E32" s="124">
        <v>84</v>
      </c>
      <c r="F32" s="124">
        <v>3</v>
      </c>
      <c r="G32" s="124">
        <v>1</v>
      </c>
      <c r="H32" s="73">
        <v>0</v>
      </c>
      <c r="I32" s="20">
        <f t="shared" si="10"/>
        <v>2806</v>
      </c>
      <c r="J32" s="24">
        <f t="shared" si="8"/>
        <v>203</v>
      </c>
      <c r="K32" s="123">
        <v>169</v>
      </c>
      <c r="L32" s="124">
        <v>370</v>
      </c>
      <c r="M32" s="24">
        <f t="shared" si="9"/>
        <v>539</v>
      </c>
      <c r="N32" s="30"/>
      <c r="O32" s="12"/>
    </row>
    <row r="33" spans="1:15" ht="12.75">
      <c r="A33" s="4"/>
      <c r="B33" s="16" t="s">
        <v>48</v>
      </c>
      <c r="C33" s="123">
        <v>0</v>
      </c>
      <c r="D33" s="124">
        <v>0</v>
      </c>
      <c r="E33" s="124">
        <v>0</v>
      </c>
      <c r="F33" s="124">
        <v>0</v>
      </c>
      <c r="G33" s="124">
        <v>0</v>
      </c>
      <c r="H33" s="103">
        <v>0</v>
      </c>
      <c r="I33" s="24">
        <f t="shared" si="10"/>
        <v>0</v>
      </c>
      <c r="J33" s="24">
        <f t="shared" si="8"/>
        <v>0</v>
      </c>
      <c r="K33" s="123">
        <v>0</v>
      </c>
      <c r="L33" s="124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25">
        <v>202</v>
      </c>
      <c r="D34" s="126">
        <v>22</v>
      </c>
      <c r="E34" s="126">
        <v>15</v>
      </c>
      <c r="F34" s="126">
        <v>0</v>
      </c>
      <c r="G34" s="126">
        <v>8</v>
      </c>
      <c r="H34" s="103">
        <v>0</v>
      </c>
      <c r="I34" s="104">
        <f t="shared" si="10"/>
        <v>225</v>
      </c>
      <c r="J34" s="24">
        <f t="shared" si="8"/>
        <v>22</v>
      </c>
      <c r="K34" s="125">
        <v>180</v>
      </c>
      <c r="L34" s="127">
        <v>49</v>
      </c>
      <c r="M34" s="24">
        <f t="shared" si="9"/>
        <v>229</v>
      </c>
      <c r="N34" s="30"/>
      <c r="O34" s="12"/>
    </row>
    <row r="35" spans="1:15" ht="13.5" thickBot="1">
      <c r="A35" s="5"/>
      <c r="B35" s="38" t="s">
        <v>16</v>
      </c>
      <c r="C35" s="95">
        <f aca="true" t="shared" si="11" ref="C35:M35">SUM(C26:C34)</f>
        <v>14907</v>
      </c>
      <c r="D35" s="96">
        <f t="shared" si="11"/>
        <v>1313</v>
      </c>
      <c r="E35" s="96">
        <f t="shared" si="11"/>
        <v>3773</v>
      </c>
      <c r="F35" s="96">
        <f t="shared" si="11"/>
        <v>14</v>
      </c>
      <c r="G35" s="96">
        <f t="shared" si="11"/>
        <v>21</v>
      </c>
      <c r="H35" s="33">
        <f t="shared" si="11"/>
        <v>0</v>
      </c>
      <c r="I35" s="119">
        <f t="shared" si="11"/>
        <v>18701</v>
      </c>
      <c r="J35" s="98">
        <f t="shared" si="11"/>
        <v>1327</v>
      </c>
      <c r="K35" s="99">
        <f t="shared" si="11"/>
        <v>1761</v>
      </c>
      <c r="L35" s="33">
        <f t="shared" si="11"/>
        <v>2423</v>
      </c>
      <c r="M35" s="46">
        <f t="shared" si="11"/>
        <v>4184</v>
      </c>
      <c r="N35" s="29"/>
      <c r="O35" s="12"/>
    </row>
    <row r="36" spans="1:15" ht="12.75">
      <c r="A36" s="4" t="s">
        <v>40</v>
      </c>
      <c r="B36" s="15" t="s">
        <v>41</v>
      </c>
      <c r="C36" s="87">
        <v>1929</v>
      </c>
      <c r="D36" s="67">
        <v>188</v>
      </c>
      <c r="E36" s="88">
        <v>373</v>
      </c>
      <c r="F36" s="67">
        <v>3</v>
      </c>
      <c r="G36" s="67">
        <v>7</v>
      </c>
      <c r="H36" s="73">
        <v>0</v>
      </c>
      <c r="I36" s="89">
        <f aca="true" t="shared" si="12" ref="I36:J42">SUM(C36+E36+G36)</f>
        <v>2309</v>
      </c>
      <c r="J36" s="24">
        <f t="shared" si="12"/>
        <v>191</v>
      </c>
      <c r="K36" s="72">
        <v>164</v>
      </c>
      <c r="L36" s="45">
        <v>24</v>
      </c>
      <c r="M36" s="24">
        <f aca="true" t="shared" si="13" ref="M36:M42">SUM(K36+L36)</f>
        <v>188</v>
      </c>
      <c r="N36" s="27"/>
      <c r="O36" s="12"/>
    </row>
    <row r="37" spans="1:15" ht="12.75">
      <c r="A37" s="4"/>
      <c r="B37" s="16" t="s">
        <v>42</v>
      </c>
      <c r="C37" s="87">
        <v>178</v>
      </c>
      <c r="D37" s="67">
        <v>41</v>
      </c>
      <c r="E37" s="88">
        <v>6</v>
      </c>
      <c r="F37" s="67">
        <v>0</v>
      </c>
      <c r="G37" s="67">
        <v>0</v>
      </c>
      <c r="H37" s="73">
        <v>0</v>
      </c>
      <c r="I37" s="89">
        <f t="shared" si="12"/>
        <v>184</v>
      </c>
      <c r="J37" s="24">
        <f t="shared" si="12"/>
        <v>41</v>
      </c>
      <c r="K37" s="72">
        <v>55</v>
      </c>
      <c r="L37" s="45">
        <v>2</v>
      </c>
      <c r="M37" s="24">
        <f t="shared" si="13"/>
        <v>57</v>
      </c>
      <c r="N37" s="27"/>
      <c r="O37" s="12"/>
    </row>
    <row r="38" spans="1:15" ht="12.75">
      <c r="A38" s="4"/>
      <c r="B38" s="16" t="s">
        <v>43</v>
      </c>
      <c r="C38" s="91">
        <v>361</v>
      </c>
      <c r="D38" s="56">
        <v>118</v>
      </c>
      <c r="E38" s="91">
        <v>33</v>
      </c>
      <c r="F38" s="56">
        <v>1</v>
      </c>
      <c r="G38" s="91">
        <v>0</v>
      </c>
      <c r="H38" s="32">
        <v>0</v>
      </c>
      <c r="I38" s="16">
        <f t="shared" si="12"/>
        <v>394</v>
      </c>
      <c r="J38" s="9">
        <f t="shared" si="12"/>
        <v>119</v>
      </c>
      <c r="K38" s="128">
        <v>19</v>
      </c>
      <c r="L38" s="47">
        <v>4</v>
      </c>
      <c r="M38" s="16">
        <f t="shared" si="13"/>
        <v>23</v>
      </c>
      <c r="N38" s="27"/>
      <c r="O38" s="12"/>
    </row>
    <row r="39" spans="1:15" ht="12.75">
      <c r="A39" s="4"/>
      <c r="B39" s="31" t="s">
        <v>44</v>
      </c>
      <c r="C39" s="72">
        <v>1599</v>
      </c>
      <c r="D39" s="67">
        <v>1016</v>
      </c>
      <c r="E39" s="88">
        <v>240</v>
      </c>
      <c r="F39" s="67">
        <v>0</v>
      </c>
      <c r="G39" s="67">
        <v>1</v>
      </c>
      <c r="H39" s="73">
        <v>0</v>
      </c>
      <c r="I39" s="89">
        <f t="shared" si="12"/>
        <v>1840</v>
      </c>
      <c r="J39" s="24">
        <f t="shared" si="12"/>
        <v>1016</v>
      </c>
      <c r="K39" s="72">
        <v>123</v>
      </c>
      <c r="L39" s="45">
        <v>8</v>
      </c>
      <c r="M39" s="24">
        <f t="shared" si="13"/>
        <v>131</v>
      </c>
      <c r="N39" s="13"/>
      <c r="O39" s="12"/>
    </row>
    <row r="40" spans="1:15" ht="12.75">
      <c r="A40" s="4"/>
      <c r="B40" s="16" t="s">
        <v>45</v>
      </c>
      <c r="C40" s="91">
        <v>570</v>
      </c>
      <c r="D40" s="56">
        <v>173</v>
      </c>
      <c r="E40" s="91">
        <v>105</v>
      </c>
      <c r="F40" s="56">
        <v>1</v>
      </c>
      <c r="G40" s="56">
        <v>1</v>
      </c>
      <c r="H40" s="32">
        <v>0</v>
      </c>
      <c r="I40" s="9">
        <f t="shared" si="12"/>
        <v>676</v>
      </c>
      <c r="J40" s="16">
        <f t="shared" si="12"/>
        <v>174</v>
      </c>
      <c r="K40" s="128">
        <v>69</v>
      </c>
      <c r="L40" s="32">
        <v>5</v>
      </c>
      <c r="M40" s="10">
        <f t="shared" si="13"/>
        <v>74</v>
      </c>
      <c r="N40" s="12"/>
      <c r="O40" s="12"/>
    </row>
    <row r="41" spans="1:15" ht="12.75">
      <c r="A41" s="4"/>
      <c r="B41" s="31" t="s">
        <v>46</v>
      </c>
      <c r="C41" s="72">
        <v>106</v>
      </c>
      <c r="D41" s="67">
        <v>114</v>
      </c>
      <c r="E41" s="88">
        <v>1</v>
      </c>
      <c r="F41" s="67">
        <v>1</v>
      </c>
      <c r="G41" s="67">
        <v>0</v>
      </c>
      <c r="H41" s="73">
        <v>0</v>
      </c>
      <c r="I41" s="89">
        <f t="shared" si="12"/>
        <v>107</v>
      </c>
      <c r="J41" s="24">
        <f t="shared" si="12"/>
        <v>115</v>
      </c>
      <c r="K41" s="72">
        <v>36</v>
      </c>
      <c r="L41" s="45">
        <v>4</v>
      </c>
      <c r="M41" s="7">
        <f t="shared" si="13"/>
        <v>40</v>
      </c>
      <c r="N41" s="13"/>
      <c r="O41" s="12"/>
    </row>
    <row r="42" spans="1:15" ht="13.5" thickBot="1">
      <c r="A42" s="6"/>
      <c r="B42" s="16" t="s">
        <v>15</v>
      </c>
      <c r="C42" s="91">
        <v>37</v>
      </c>
      <c r="D42" s="56">
        <v>7</v>
      </c>
      <c r="E42" s="91">
        <v>4</v>
      </c>
      <c r="F42" s="56">
        <v>0</v>
      </c>
      <c r="G42" s="56">
        <v>2</v>
      </c>
      <c r="H42" s="32">
        <v>0</v>
      </c>
      <c r="I42" s="92">
        <f t="shared" si="12"/>
        <v>43</v>
      </c>
      <c r="J42" s="18">
        <f t="shared" si="12"/>
        <v>7</v>
      </c>
      <c r="K42" s="93">
        <v>0</v>
      </c>
      <c r="L42" s="47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95">
        <f>SUM(C36:C42)</f>
        <v>4780</v>
      </c>
      <c r="D43" s="96">
        <f aca="true" t="shared" si="14" ref="D43:J43">SUM(D36:D42)</f>
        <v>1657</v>
      </c>
      <c r="E43" s="96">
        <f t="shared" si="14"/>
        <v>762</v>
      </c>
      <c r="F43" s="96">
        <f t="shared" si="14"/>
        <v>6</v>
      </c>
      <c r="G43" s="96">
        <f t="shared" si="14"/>
        <v>11</v>
      </c>
      <c r="H43" s="33">
        <f t="shared" si="14"/>
        <v>0</v>
      </c>
      <c r="I43" s="100">
        <f t="shared" si="14"/>
        <v>5553</v>
      </c>
      <c r="J43" s="98">
        <f t="shared" si="14"/>
        <v>1663</v>
      </c>
      <c r="K43" s="99">
        <f>SUM(K36:K42)</f>
        <v>466</v>
      </c>
      <c r="L43" s="33">
        <f>SUM(L36:L42)</f>
        <v>47</v>
      </c>
      <c r="M43" s="46">
        <f>SUM(M36:M42)</f>
        <v>513</v>
      </c>
      <c r="N43" s="13"/>
      <c r="O43" s="12"/>
    </row>
    <row r="44" spans="1:15" ht="13.5" thickBot="1">
      <c r="A44" s="8" t="s">
        <v>49</v>
      </c>
      <c r="B44" s="15" t="s">
        <v>23</v>
      </c>
      <c r="C44" s="67">
        <v>6759</v>
      </c>
      <c r="D44" s="56">
        <v>85</v>
      </c>
      <c r="E44" s="91">
        <v>824</v>
      </c>
      <c r="F44" s="56">
        <v>15</v>
      </c>
      <c r="G44" s="56">
        <v>10</v>
      </c>
      <c r="H44" s="32">
        <v>0</v>
      </c>
      <c r="I44" s="129">
        <f>SUM(C44,E44,G44)</f>
        <v>7593</v>
      </c>
      <c r="J44" s="24">
        <f>SUM(D44+F44+H44)</f>
        <v>100</v>
      </c>
      <c r="K44" s="130">
        <v>650</v>
      </c>
      <c r="L44" s="131">
        <v>1725</v>
      </c>
      <c r="M44" s="24">
        <f>SUM(K44+L44)</f>
        <v>2375</v>
      </c>
      <c r="N44" s="12"/>
      <c r="O44" s="12"/>
    </row>
    <row r="45" spans="1:15" ht="13.5" thickBot="1">
      <c r="A45" s="7"/>
      <c r="B45" s="38" t="s">
        <v>16</v>
      </c>
      <c r="C45" s="95">
        <f>SUM(C44)</f>
        <v>6759</v>
      </c>
      <c r="D45" s="96">
        <f>SUM(D44)</f>
        <v>85</v>
      </c>
      <c r="E45" s="96">
        <v>757</v>
      </c>
      <c r="F45" s="96">
        <f>SUM(F44)</f>
        <v>15</v>
      </c>
      <c r="G45" s="96">
        <f>SUM(G44)</f>
        <v>10</v>
      </c>
      <c r="H45" s="33">
        <f>SUM(H44)</f>
        <v>0</v>
      </c>
      <c r="I45" s="97">
        <f>SUM(C45+E45+G45)</f>
        <v>7526</v>
      </c>
      <c r="J45" s="98">
        <f>SUM(J44)</f>
        <v>100</v>
      </c>
      <c r="K45" s="99">
        <v>598</v>
      </c>
      <c r="L45" s="118">
        <f>SUM(L44)</f>
        <v>1725</v>
      </c>
      <c r="M45" s="98">
        <f>SUM(M44)</f>
        <v>2375</v>
      </c>
      <c r="N45" s="12"/>
      <c r="O45" s="12"/>
    </row>
    <row r="46" spans="1:15" ht="13.5" thickBot="1">
      <c r="A46" s="4" t="s">
        <v>50</v>
      </c>
      <c r="B46" s="15" t="s">
        <v>27</v>
      </c>
      <c r="C46" s="91">
        <v>10893</v>
      </c>
      <c r="D46" s="56">
        <v>1204</v>
      </c>
      <c r="E46" s="91">
        <v>607</v>
      </c>
      <c r="F46" s="56">
        <v>20</v>
      </c>
      <c r="G46" s="56">
        <v>14</v>
      </c>
      <c r="H46" s="32">
        <v>0</v>
      </c>
      <c r="I46" s="24">
        <f>SUM(C46,E46,G46)</f>
        <v>11514</v>
      </c>
      <c r="J46" s="9">
        <f>SUM(D46+F46+H46)</f>
        <v>1224</v>
      </c>
      <c r="K46" s="72">
        <v>1104</v>
      </c>
      <c r="L46" s="47">
        <v>1595</v>
      </c>
      <c r="M46" s="24">
        <f>SUM(K46+L46)</f>
        <v>2699</v>
      </c>
      <c r="N46" s="13"/>
      <c r="O46" s="12"/>
    </row>
    <row r="47" spans="1:15" ht="13.5" thickBot="1">
      <c r="A47" s="22"/>
      <c r="B47" s="38" t="s">
        <v>16</v>
      </c>
      <c r="C47" s="95">
        <f aca="true" t="shared" si="15" ref="C47:H47">SUM(C46)</f>
        <v>10893</v>
      </c>
      <c r="D47" s="118">
        <f t="shared" si="15"/>
        <v>1204</v>
      </c>
      <c r="E47" s="118">
        <f t="shared" si="15"/>
        <v>607</v>
      </c>
      <c r="F47" s="118">
        <f t="shared" si="15"/>
        <v>20</v>
      </c>
      <c r="G47" s="118">
        <f t="shared" si="15"/>
        <v>14</v>
      </c>
      <c r="H47" s="73">
        <f t="shared" si="15"/>
        <v>0</v>
      </c>
      <c r="I47" s="97">
        <f>SUM(C47+E47+G47)</f>
        <v>11514</v>
      </c>
      <c r="J47" s="98">
        <f>SUM(J46)</f>
        <v>1224</v>
      </c>
      <c r="K47" s="99">
        <f>SUM(K46)</f>
        <v>1104</v>
      </c>
      <c r="L47" s="118">
        <f>SUM(L46)</f>
        <v>1595</v>
      </c>
      <c r="M47" s="98">
        <f>SUM(M46)</f>
        <v>2699</v>
      </c>
      <c r="N47" s="14"/>
      <c r="O47" s="12"/>
    </row>
    <row r="48" spans="1:15" ht="12.75">
      <c r="A48" s="4" t="s">
        <v>52</v>
      </c>
      <c r="B48" s="39" t="s">
        <v>20</v>
      </c>
      <c r="C48" s="94">
        <v>4465</v>
      </c>
      <c r="D48" s="58">
        <v>142</v>
      </c>
      <c r="E48" s="94">
        <v>393</v>
      </c>
      <c r="F48" s="58">
        <v>0</v>
      </c>
      <c r="G48" s="58">
        <v>0</v>
      </c>
      <c r="H48" s="103">
        <v>0</v>
      </c>
      <c r="I48" s="92">
        <f>SUM(C48+E48+G48)</f>
        <v>4858</v>
      </c>
      <c r="J48" s="24">
        <f>SUM(D48+F48+H48)</f>
        <v>142</v>
      </c>
      <c r="K48" s="72">
        <v>637</v>
      </c>
      <c r="L48" s="73">
        <v>1213</v>
      </c>
      <c r="M48" s="132">
        <f>SUM(K48+L48)</f>
        <v>1850</v>
      </c>
      <c r="N48" s="14"/>
      <c r="O48" s="12"/>
    </row>
    <row r="49" spans="1:15" ht="13.5" thickBot="1">
      <c r="A49" s="4"/>
      <c r="B49" s="20" t="s">
        <v>15</v>
      </c>
      <c r="C49" s="94">
        <v>0</v>
      </c>
      <c r="D49" s="56">
        <v>0</v>
      </c>
      <c r="E49" s="91">
        <v>0</v>
      </c>
      <c r="F49" s="56">
        <v>0</v>
      </c>
      <c r="G49" s="56">
        <v>0</v>
      </c>
      <c r="H49" s="32">
        <v>0</v>
      </c>
      <c r="I49" s="92">
        <f>SUM(C49+E49+G49)</f>
        <v>0</v>
      </c>
      <c r="J49" s="24">
        <f>SUM(D49+F49+H49)</f>
        <v>0</v>
      </c>
      <c r="K49" s="72">
        <v>0</v>
      </c>
      <c r="L49" s="73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95">
        <f>SUM(C48:C49)</f>
        <v>4465</v>
      </c>
      <c r="D50" s="96">
        <f>SUM(D48:D49)</f>
        <v>142</v>
      </c>
      <c r="E50" s="96">
        <f>SUM(E48:E49)</f>
        <v>393</v>
      </c>
      <c r="F50" s="96">
        <f>SUM(F48)</f>
        <v>0</v>
      </c>
      <c r="G50" s="96">
        <f aca="true" t="shared" si="16" ref="G50:M50">SUM(G48:G49)</f>
        <v>0</v>
      </c>
      <c r="H50" s="96">
        <f t="shared" si="16"/>
        <v>0</v>
      </c>
      <c r="I50" s="133">
        <f t="shared" si="16"/>
        <v>4858</v>
      </c>
      <c r="J50" s="134">
        <f t="shared" si="16"/>
        <v>142</v>
      </c>
      <c r="K50" s="135">
        <f t="shared" si="16"/>
        <v>637</v>
      </c>
      <c r="L50" s="136">
        <f t="shared" si="16"/>
        <v>1213</v>
      </c>
      <c r="M50" s="134">
        <f t="shared" si="16"/>
        <v>1850</v>
      </c>
      <c r="N50" s="13"/>
      <c r="O50" s="12"/>
    </row>
    <row r="51" spans="1:15" ht="13.5" thickBot="1">
      <c r="A51" s="140" t="s">
        <v>6</v>
      </c>
      <c r="B51" s="141"/>
      <c r="C51" s="48">
        <f aca="true" t="shared" si="17" ref="C51:M51">C12+C15+C18+C22+C25+C35+C43+C45+C47+C50</f>
        <v>111350</v>
      </c>
      <c r="D51" s="49">
        <f t="shared" si="17"/>
        <v>16735</v>
      </c>
      <c r="E51" s="49">
        <f t="shared" si="17"/>
        <v>17611</v>
      </c>
      <c r="F51" s="49">
        <f t="shared" si="17"/>
        <v>992</v>
      </c>
      <c r="G51" s="49">
        <f t="shared" si="17"/>
        <v>232</v>
      </c>
      <c r="H51" s="50">
        <f t="shared" si="17"/>
        <v>2</v>
      </c>
      <c r="I51" s="51">
        <f t="shared" si="17"/>
        <v>129193</v>
      </c>
      <c r="J51" s="52">
        <f t="shared" si="17"/>
        <v>17729</v>
      </c>
      <c r="K51" s="53">
        <f t="shared" si="17"/>
        <v>10510</v>
      </c>
      <c r="L51" s="54">
        <f t="shared" si="17"/>
        <v>22079</v>
      </c>
      <c r="M51" s="52">
        <f t="shared" si="17"/>
        <v>32641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K4:M5"/>
    <mergeCell ref="A5:B6"/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2018-07-31T14:21:50Z</cp:lastPrinted>
  <dcterms:created xsi:type="dcterms:W3CDTF">2001-11-07T10:10:22Z</dcterms:created>
  <dcterms:modified xsi:type="dcterms:W3CDTF">2018-07-31T14:23:27Z</dcterms:modified>
  <cp:category/>
  <cp:version/>
  <cp:contentType/>
  <cp:contentStatus/>
</cp:coreProperties>
</file>